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Титульный" sheetId="1" r:id="rId1"/>
    <sheet name="1-4" sheetId="2" r:id="rId2"/>
    <sheet name="5-8" sheetId="3" r:id="rId3"/>
    <sheet name="9-12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<sst xmlns="http://schemas.openxmlformats.org/spreadsheetml/2006/main" count="330" uniqueCount="45">
  <si>
    <t>№ рец.</t>
  </si>
  <si>
    <t>Наименование блюд</t>
  </si>
  <si>
    <t>Выход</t>
  </si>
  <si>
    <t>Белки, г</t>
  </si>
  <si>
    <t>Жиры, г</t>
  </si>
  <si>
    <t>Углеводы, г</t>
  </si>
  <si>
    <t>Калорийность, ккал</t>
  </si>
  <si>
    <t>Витамин В1, мг</t>
  </si>
  <si>
    <t>Витамин С, мг</t>
  </si>
  <si>
    <t>Витамин А, мг</t>
  </si>
  <si>
    <t>Витамин Е, мг</t>
  </si>
  <si>
    <t>Ca, мг</t>
  </si>
  <si>
    <t>Р, мг</t>
  </si>
  <si>
    <t>Mg, мг</t>
  </si>
  <si>
    <t>Fe, мг</t>
  </si>
  <si>
    <t>-</t>
  </si>
  <si>
    <t>1-ая неделя</t>
  </si>
  <si>
    <t>1 день</t>
  </si>
  <si>
    <t>Итого:</t>
  </si>
  <si>
    <t>2 день</t>
  </si>
  <si>
    <t>3 день</t>
  </si>
  <si>
    <t>4 день</t>
  </si>
  <si>
    <t>5 день</t>
  </si>
  <si>
    <t>6 день</t>
  </si>
  <si>
    <t>2-ая неделя</t>
  </si>
  <si>
    <t>ЧАЙ ЧЕРНЫЙ С САХАРОМ</t>
  </si>
  <si>
    <t>Средняя за первую неделю:</t>
  </si>
  <si>
    <t>Средняя за вторую неделю:</t>
  </si>
  <si>
    <t>Средняя за две недели:</t>
  </si>
  <si>
    <t>Примерное двенадцатидневное меню</t>
  </si>
  <si>
    <t>200/8</t>
  </si>
  <si>
    <t>"УТВЕРЖДАЮ"</t>
  </si>
  <si>
    <t>Директор ООО "ГРАНД"</t>
  </si>
  <si>
    <t>"___" ______________ 20___ г.</t>
  </si>
  <si>
    <t xml:space="preserve">ПРИМЕРНОЕ ДВУХНЕДЕЛЬНОЕ МЕНЮ ДЛЯ ОБУЧАЮЩИХСЯ В ОБЩЕОБРАЗОВАТЕЛЬНЫХ УЧРЕЖДЕНИЯХ С 5-11 КЛАССЫ </t>
  </si>
  <si>
    <t>_____________ /Васянина Ю.С../</t>
  </si>
  <si>
    <t>"СОГЛАСОВАНО"</t>
  </si>
  <si>
    <t>Директор МБОУ СОШ №____</t>
  </si>
  <si>
    <t>_____________________________</t>
  </si>
  <si>
    <t>"___"  _______________20___г</t>
  </si>
  <si>
    <t>общеобразовательных организаций города Бавлы и Бавлинского района на 2024 учебный год</t>
  </si>
  <si>
    <t>Для организации горячего питания для обучающихся старших классов ( мобилизованные )</t>
  </si>
  <si>
    <t>ВАФЛИ</t>
  </si>
  <si>
    <t>ПЕЧЕНЬЕ</t>
  </si>
  <si>
    <t>ПРЯНИКИ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</si>
</sst>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66" fontId="46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6384" width="9.140625" style="14" customWidth="1"/>
  </cols>
  <sheetData>
    <row r="1" spans="1:15" ht="18.75">
      <c r="A1" s="17"/>
      <c r="B1" s="32" t="s">
        <v>36</v>
      </c>
      <c r="C1" s="32"/>
      <c r="D1" s="32"/>
      <c r="E1" s="32"/>
      <c r="I1" s="18"/>
      <c r="J1" s="27" t="s">
        <v>31</v>
      </c>
      <c r="K1" s="27"/>
      <c r="L1" s="27"/>
      <c r="M1" s="27"/>
      <c r="N1" s="27"/>
      <c r="O1" s="27"/>
    </row>
    <row r="2" spans="1:15" ht="15.75">
      <c r="A2" s="20"/>
      <c r="B2" s="33" t="s">
        <v>37</v>
      </c>
      <c r="C2" s="33"/>
      <c r="D2" s="33"/>
      <c r="E2" s="33"/>
      <c r="I2" s="28" t="s">
        <v>32</v>
      </c>
      <c r="J2" s="28"/>
      <c r="K2" s="28"/>
      <c r="L2" s="28"/>
      <c r="M2" s="28"/>
      <c r="N2" s="28"/>
      <c r="O2" s="28"/>
    </row>
    <row r="3" spans="1:15" ht="15.75">
      <c r="A3" s="22"/>
      <c r="B3" s="34"/>
      <c r="C3" s="34"/>
      <c r="D3" s="34"/>
      <c r="E3" s="34"/>
      <c r="I3" s="18"/>
      <c r="J3" s="21"/>
      <c r="K3" s="21"/>
      <c r="L3" s="21"/>
      <c r="M3" s="23"/>
      <c r="N3" s="19"/>
      <c r="O3" s="19"/>
    </row>
    <row r="4" spans="1:15" ht="15.75">
      <c r="A4" s="20"/>
      <c r="B4" s="34" t="s">
        <v>38</v>
      </c>
      <c r="C4" s="34"/>
      <c r="D4" s="34"/>
      <c r="E4" s="34"/>
      <c r="I4" s="18"/>
      <c r="J4" s="28" t="s">
        <v>35</v>
      </c>
      <c r="K4" s="28"/>
      <c r="L4" s="28"/>
      <c r="M4" s="28"/>
      <c r="N4" s="28"/>
      <c r="O4" s="28"/>
    </row>
    <row r="5" spans="1:15" ht="15.75">
      <c r="A5" s="22"/>
      <c r="B5" s="34" t="s">
        <v>39</v>
      </c>
      <c r="C5" s="34"/>
      <c r="D5" s="34"/>
      <c r="E5" s="34"/>
      <c r="I5" s="18"/>
      <c r="J5" s="29" t="s">
        <v>33</v>
      </c>
      <c r="K5" s="29"/>
      <c r="L5" s="29"/>
      <c r="M5" s="29"/>
      <c r="N5" s="29"/>
      <c r="O5" s="29"/>
    </row>
    <row r="6" ht="15.75">
      <c r="A6" s="24"/>
    </row>
    <row r="7" ht="15.75">
      <c r="A7" s="24"/>
    </row>
    <row r="17" spans="4:12" ht="25.5">
      <c r="D17" s="30" t="s">
        <v>29</v>
      </c>
      <c r="E17" s="30"/>
      <c r="F17" s="30"/>
      <c r="G17" s="30"/>
      <c r="H17" s="30"/>
      <c r="I17" s="30"/>
      <c r="J17" s="30"/>
      <c r="K17" s="30"/>
      <c r="L17" s="30"/>
    </row>
    <row r="19" spans="1:15" ht="18.75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8.75" customHeight="1">
      <c r="A20" s="26" t="s">
        <v>40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sheetProtection/>
  <mergeCells count="12">
    <mergeCell ref="B4:E4"/>
    <mergeCell ref="B5:E5"/>
    <mergeCell ref="A20:O21"/>
    <mergeCell ref="J1:O1"/>
    <mergeCell ref="I2:O2"/>
    <mergeCell ref="J4:O4"/>
    <mergeCell ref="J5:O5"/>
    <mergeCell ref="D17:L17"/>
    <mergeCell ref="A19:O19"/>
    <mergeCell ref="B1:E1"/>
    <mergeCell ref="B2:E2"/>
    <mergeCell ref="B3:E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6"/>
  <sheetViews>
    <sheetView zoomScale="110" zoomScaleNormal="110" zoomScalePageLayoutView="0" workbookViewId="0" topLeftCell="A10">
      <selection activeCell="C21" sqref="C21:O21"/>
    </sheetView>
  </sheetViews>
  <sheetFormatPr defaultColWidth="9.140625" defaultRowHeight="15"/>
  <cols>
    <col min="1" max="1" width="6.28125" style="4" bestFit="1" customWidth="1"/>
    <col min="2" max="2" width="41.140625" style="4" customWidth="1"/>
    <col min="3" max="3" width="7.28125" style="5" bestFit="1" customWidth="1"/>
    <col min="4" max="5" width="6.28125" style="5" customWidth="1"/>
    <col min="6" max="6" width="7.00390625" style="5" customWidth="1"/>
    <col min="7" max="7" width="9.421875" style="5" customWidth="1"/>
    <col min="8" max="9" width="8.7109375" style="5" customWidth="1"/>
    <col min="10" max="10" width="8.28125" style="5" bestFit="1" customWidth="1"/>
    <col min="11" max="11" width="8.7109375" style="5" customWidth="1"/>
    <col min="12" max="12" width="6.00390625" style="5" customWidth="1"/>
    <col min="13" max="14" width="7.00390625" style="5" bestFit="1" customWidth="1"/>
    <col min="15" max="15" width="5.57421875" style="5" bestFit="1" customWidth="1"/>
    <col min="16" max="16384" width="9.140625" style="4" customWidth="1"/>
  </cols>
  <sheetData>
    <row r="1" spans="1:15" s="1" customFormat="1" ht="26.2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" customFormat="1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3" customFormat="1" ht="13.5" customHeight="1">
      <c r="A3" s="2"/>
      <c r="B3" s="35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s="3" customFormat="1" ht="12.75" customHeight="1">
      <c r="A4" s="2"/>
      <c r="B4" s="35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s="11" customFormat="1" ht="13.5" customHeight="1">
      <c r="A5" s="8"/>
      <c r="B5" s="9" t="s">
        <v>42</v>
      </c>
      <c r="C5" s="10">
        <v>20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1" customFormat="1" ht="13.5" customHeight="1">
      <c r="A6" s="8">
        <v>376</v>
      </c>
      <c r="B6" s="12" t="s">
        <v>25</v>
      </c>
      <c r="C6" s="10" t="s">
        <v>30</v>
      </c>
      <c r="D6" s="10">
        <v>0.021</v>
      </c>
      <c r="E6" s="10">
        <v>0.005</v>
      </c>
      <c r="F6" s="10">
        <v>14.975</v>
      </c>
      <c r="G6" s="10">
        <v>60</v>
      </c>
      <c r="H6" s="10" t="s">
        <v>15</v>
      </c>
      <c r="I6" s="10" t="s">
        <v>15</v>
      </c>
      <c r="J6" s="10">
        <v>21</v>
      </c>
      <c r="K6" s="10" t="s">
        <v>15</v>
      </c>
      <c r="L6" s="10">
        <v>0.45</v>
      </c>
      <c r="M6" s="10" t="s">
        <v>15</v>
      </c>
      <c r="N6" s="10" t="s">
        <v>15</v>
      </c>
      <c r="O6" s="10">
        <v>0.045</v>
      </c>
    </row>
    <row r="7" spans="1:15" s="3" customFormat="1" ht="18" customHeight="1">
      <c r="A7" s="15"/>
      <c r="B7" s="15" t="s">
        <v>18</v>
      </c>
      <c r="C7" s="16"/>
      <c r="D7" s="16">
        <f>SUM(D5:D6)</f>
        <v>0.021</v>
      </c>
      <c r="E7" s="16">
        <f aca="true" t="shared" si="0" ref="E7:O7">SUM(E5:E6)</f>
        <v>0.005</v>
      </c>
      <c r="F7" s="16">
        <f t="shared" si="0"/>
        <v>14.975</v>
      </c>
      <c r="G7" s="16">
        <f t="shared" si="0"/>
        <v>60</v>
      </c>
      <c r="H7" s="16">
        <f t="shared" si="0"/>
        <v>0</v>
      </c>
      <c r="I7" s="16">
        <f t="shared" si="0"/>
        <v>0</v>
      </c>
      <c r="J7" s="16">
        <f t="shared" si="0"/>
        <v>21</v>
      </c>
      <c r="K7" s="16">
        <f t="shared" si="0"/>
        <v>0</v>
      </c>
      <c r="L7" s="16">
        <f t="shared" si="0"/>
        <v>0.45</v>
      </c>
      <c r="M7" s="16">
        <f t="shared" si="0"/>
        <v>0</v>
      </c>
      <c r="N7" s="16">
        <f t="shared" si="0"/>
        <v>0</v>
      </c>
      <c r="O7" s="16">
        <f t="shared" si="0"/>
        <v>0.045</v>
      </c>
    </row>
    <row r="10" spans="1:15" ht="24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</row>
    <row r="11" spans="1:15" ht="12">
      <c r="A11" s="2"/>
      <c r="B11" s="35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2">
      <c r="A12" s="2"/>
      <c r="B12" s="35" t="s">
        <v>19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2">
      <c r="A13" s="8"/>
      <c r="B13" s="9" t="s">
        <v>43</v>
      </c>
      <c r="C13" s="10">
        <v>30</v>
      </c>
      <c r="D13" s="10">
        <v>2.25</v>
      </c>
      <c r="E13" s="10">
        <v>2.94</v>
      </c>
      <c r="F13" s="10">
        <v>22.32</v>
      </c>
      <c r="G13" s="10">
        <v>124.5</v>
      </c>
      <c r="H13" s="10">
        <v>0.03</v>
      </c>
      <c r="I13" s="10">
        <v>0</v>
      </c>
      <c r="J13" s="10">
        <v>0</v>
      </c>
      <c r="K13" s="10">
        <v>0</v>
      </c>
      <c r="L13" s="10">
        <v>8.7</v>
      </c>
      <c r="M13" s="10">
        <v>0</v>
      </c>
      <c r="N13" s="10">
        <v>0</v>
      </c>
      <c r="O13" s="10">
        <v>0.63</v>
      </c>
    </row>
    <row r="14" spans="1:15" ht="12">
      <c r="A14" s="8">
        <v>376</v>
      </c>
      <c r="B14" s="12" t="s">
        <v>25</v>
      </c>
      <c r="C14" s="10" t="s">
        <v>30</v>
      </c>
      <c r="D14" s="10">
        <v>0.021</v>
      </c>
      <c r="E14" s="10">
        <v>0.005</v>
      </c>
      <c r="F14" s="10">
        <v>14.975</v>
      </c>
      <c r="G14" s="10">
        <v>60</v>
      </c>
      <c r="H14" s="10" t="s">
        <v>15</v>
      </c>
      <c r="I14" s="10" t="s">
        <v>15</v>
      </c>
      <c r="J14" s="10">
        <v>21</v>
      </c>
      <c r="K14" s="10" t="s">
        <v>15</v>
      </c>
      <c r="L14" s="10">
        <v>0.45</v>
      </c>
      <c r="M14" s="10" t="s">
        <v>15</v>
      </c>
      <c r="N14" s="10" t="s">
        <v>15</v>
      </c>
      <c r="O14" s="10">
        <v>0.045</v>
      </c>
    </row>
    <row r="15" spans="1:15" ht="12">
      <c r="A15" s="15"/>
      <c r="B15" s="15" t="s">
        <v>18</v>
      </c>
      <c r="C15" s="16"/>
      <c r="D15" s="16">
        <f aca="true" t="shared" si="1" ref="D15:O15">SUM(D13:D14)</f>
        <v>2.271</v>
      </c>
      <c r="E15" s="16">
        <f t="shared" si="1"/>
        <v>2.945</v>
      </c>
      <c r="F15" s="16">
        <f t="shared" si="1"/>
        <v>37.295</v>
      </c>
      <c r="G15" s="16">
        <f t="shared" si="1"/>
        <v>184.5</v>
      </c>
      <c r="H15" s="16">
        <f t="shared" si="1"/>
        <v>0.03</v>
      </c>
      <c r="I15" s="16">
        <f t="shared" si="1"/>
        <v>0</v>
      </c>
      <c r="J15" s="16">
        <f t="shared" si="1"/>
        <v>21</v>
      </c>
      <c r="K15" s="16">
        <f t="shared" si="1"/>
        <v>0</v>
      </c>
      <c r="L15" s="16">
        <f t="shared" si="1"/>
        <v>9.149999999999999</v>
      </c>
      <c r="M15" s="16">
        <f t="shared" si="1"/>
        <v>0</v>
      </c>
      <c r="N15" s="16">
        <f t="shared" si="1"/>
        <v>0</v>
      </c>
      <c r="O15" s="16">
        <f t="shared" si="1"/>
        <v>0.675</v>
      </c>
    </row>
    <row r="18" spans="1:15" ht="24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  <c r="L18" s="2" t="s">
        <v>11</v>
      </c>
      <c r="M18" s="2" t="s">
        <v>12</v>
      </c>
      <c r="N18" s="2" t="s">
        <v>13</v>
      </c>
      <c r="O18" s="2" t="s">
        <v>14</v>
      </c>
    </row>
    <row r="19" spans="1:15" ht="12">
      <c r="A19" s="2"/>
      <c r="B19" s="35" t="s">
        <v>16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ht="12">
      <c r="A20" s="2"/>
      <c r="B20" s="35" t="s">
        <v>20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1:15" ht="12">
      <c r="A21" s="8"/>
      <c r="B21" s="9" t="s">
        <v>44</v>
      </c>
      <c r="C21" s="10">
        <v>30</v>
      </c>
      <c r="D21" s="10">
        <v>1.77</v>
      </c>
      <c r="E21" s="10">
        <v>1.41</v>
      </c>
      <c r="F21" s="10">
        <v>22.5</v>
      </c>
      <c r="G21" s="10">
        <v>109.8</v>
      </c>
      <c r="H21" s="10">
        <v>0.03</v>
      </c>
      <c r="I21" s="10">
        <v>0</v>
      </c>
      <c r="J21" s="10">
        <v>0</v>
      </c>
      <c r="K21" s="10">
        <v>0</v>
      </c>
      <c r="L21" s="10">
        <v>3.3</v>
      </c>
      <c r="M21" s="10">
        <v>0</v>
      </c>
      <c r="N21" s="10">
        <v>0</v>
      </c>
      <c r="O21" s="10">
        <v>0.24</v>
      </c>
    </row>
    <row r="22" spans="1:15" ht="12">
      <c r="A22" s="8">
        <v>376</v>
      </c>
      <c r="B22" s="12" t="s">
        <v>25</v>
      </c>
      <c r="C22" s="10" t="s">
        <v>30</v>
      </c>
      <c r="D22" s="10">
        <v>0.021</v>
      </c>
      <c r="E22" s="10">
        <v>0.005</v>
      </c>
      <c r="F22" s="10">
        <v>14.975</v>
      </c>
      <c r="G22" s="10">
        <v>60</v>
      </c>
      <c r="H22" s="10" t="s">
        <v>15</v>
      </c>
      <c r="I22" s="10" t="s">
        <v>15</v>
      </c>
      <c r="J22" s="10">
        <v>21</v>
      </c>
      <c r="K22" s="10" t="s">
        <v>15</v>
      </c>
      <c r="L22" s="10">
        <v>0.45</v>
      </c>
      <c r="M22" s="10" t="s">
        <v>15</v>
      </c>
      <c r="N22" s="10" t="s">
        <v>15</v>
      </c>
      <c r="O22" s="10">
        <v>0.045</v>
      </c>
    </row>
    <row r="23" spans="1:15" ht="12">
      <c r="A23" s="15"/>
      <c r="B23" s="15" t="s">
        <v>18</v>
      </c>
      <c r="C23" s="16"/>
      <c r="D23" s="16">
        <f aca="true" t="shared" si="2" ref="D23:O23">SUM(D21:D22)</f>
        <v>1.791</v>
      </c>
      <c r="E23" s="16">
        <f t="shared" si="2"/>
        <v>1.4149999999999998</v>
      </c>
      <c r="F23" s="16">
        <f t="shared" si="2"/>
        <v>37.475</v>
      </c>
      <c r="G23" s="16">
        <f t="shared" si="2"/>
        <v>169.8</v>
      </c>
      <c r="H23" s="16">
        <f t="shared" si="2"/>
        <v>0.03</v>
      </c>
      <c r="I23" s="16">
        <f t="shared" si="2"/>
        <v>0</v>
      </c>
      <c r="J23" s="16">
        <f t="shared" si="2"/>
        <v>21</v>
      </c>
      <c r="K23" s="16">
        <f t="shared" si="2"/>
        <v>0</v>
      </c>
      <c r="L23" s="16">
        <f t="shared" si="2"/>
        <v>3.75</v>
      </c>
      <c r="M23" s="16">
        <f t="shared" si="2"/>
        <v>0</v>
      </c>
      <c r="N23" s="16">
        <f t="shared" si="2"/>
        <v>0</v>
      </c>
      <c r="O23" s="16">
        <f t="shared" si="2"/>
        <v>0.285</v>
      </c>
    </row>
    <row r="26" spans="1:15" ht="24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12</v>
      </c>
      <c r="N26" s="2" t="s">
        <v>13</v>
      </c>
      <c r="O26" s="2" t="s">
        <v>14</v>
      </c>
    </row>
    <row r="27" spans="1:15" ht="12">
      <c r="A27" s="2"/>
      <c r="B27" s="35" t="s">
        <v>16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12">
      <c r="A28" s="2"/>
      <c r="B28" s="35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">
      <c r="A29" s="8"/>
      <c r="B29" s="9" t="s">
        <v>42</v>
      </c>
      <c r="C29" s="10">
        <v>40</v>
      </c>
      <c r="D29" s="10">
        <v>1.56</v>
      </c>
      <c r="E29" s="10">
        <v>12.24</v>
      </c>
      <c r="F29" s="10">
        <v>25</v>
      </c>
      <c r="G29" s="10">
        <v>216.4</v>
      </c>
      <c r="H29" s="10">
        <v>0.028</v>
      </c>
      <c r="I29" s="10" t="s">
        <v>15</v>
      </c>
      <c r="J29" s="10">
        <v>18.8</v>
      </c>
      <c r="K29" s="10">
        <v>1.38</v>
      </c>
      <c r="L29" s="10">
        <v>201.7</v>
      </c>
      <c r="M29" s="10">
        <v>170.8</v>
      </c>
      <c r="N29" s="10">
        <v>28.94</v>
      </c>
      <c r="O29" s="10">
        <v>2.2</v>
      </c>
    </row>
    <row r="30" spans="1:15" ht="12">
      <c r="A30" s="8">
        <v>376</v>
      </c>
      <c r="B30" s="12" t="s">
        <v>25</v>
      </c>
      <c r="C30" s="10" t="s">
        <v>30</v>
      </c>
      <c r="D30" s="10">
        <v>0.021</v>
      </c>
      <c r="E30" s="10">
        <v>0.005</v>
      </c>
      <c r="F30" s="10">
        <v>14.975</v>
      </c>
      <c r="G30" s="10">
        <v>60</v>
      </c>
      <c r="H30" s="10" t="s">
        <v>15</v>
      </c>
      <c r="I30" s="10" t="s">
        <v>15</v>
      </c>
      <c r="J30" s="10">
        <v>21</v>
      </c>
      <c r="K30" s="10" t="s">
        <v>15</v>
      </c>
      <c r="L30" s="10">
        <v>0.45</v>
      </c>
      <c r="M30" s="10" t="s">
        <v>15</v>
      </c>
      <c r="N30" s="10" t="s">
        <v>15</v>
      </c>
      <c r="O30" s="10">
        <v>0.045</v>
      </c>
    </row>
    <row r="31" spans="1:15" ht="12">
      <c r="A31" s="15"/>
      <c r="B31" s="15" t="s">
        <v>18</v>
      </c>
      <c r="C31" s="16"/>
      <c r="D31" s="16">
        <f aca="true" t="shared" si="3" ref="D31:O31">SUM(D29:D30)</f>
        <v>1.581</v>
      </c>
      <c r="E31" s="16">
        <f t="shared" si="3"/>
        <v>12.245000000000001</v>
      </c>
      <c r="F31" s="16">
        <f t="shared" si="3"/>
        <v>39.975</v>
      </c>
      <c r="G31" s="16">
        <f t="shared" si="3"/>
        <v>276.4</v>
      </c>
      <c r="H31" s="16">
        <f t="shared" si="3"/>
        <v>0.028</v>
      </c>
      <c r="I31" s="16">
        <f t="shared" si="3"/>
        <v>0</v>
      </c>
      <c r="J31" s="16">
        <f t="shared" si="3"/>
        <v>39.8</v>
      </c>
      <c r="K31" s="16">
        <f t="shared" si="3"/>
        <v>1.38</v>
      </c>
      <c r="L31" s="16">
        <f t="shared" si="3"/>
        <v>202.14999999999998</v>
      </c>
      <c r="M31" s="16">
        <f t="shared" si="3"/>
        <v>170.8</v>
      </c>
      <c r="N31" s="16">
        <f t="shared" si="3"/>
        <v>28.94</v>
      </c>
      <c r="O31" s="16">
        <f t="shared" si="3"/>
        <v>2.245</v>
      </c>
    </row>
    <row r="110" ht="12">
      <c r="A110" s="6"/>
    </row>
    <row r="111" ht="12">
      <c r="A111" s="6"/>
    </row>
    <row r="112" ht="12">
      <c r="A112" s="6"/>
    </row>
    <row r="113" ht="12">
      <c r="A113" s="6"/>
    </row>
    <row r="114" ht="12">
      <c r="A114" s="6"/>
    </row>
    <row r="115" ht="12">
      <c r="A115" s="6"/>
    </row>
    <row r="116" ht="12">
      <c r="A116" s="6"/>
    </row>
    <row r="117" ht="12">
      <c r="A117" s="6"/>
    </row>
    <row r="118" ht="12">
      <c r="A118" s="6"/>
    </row>
    <row r="119" ht="12">
      <c r="A119" s="6"/>
    </row>
    <row r="120" ht="12">
      <c r="A120" s="6"/>
    </row>
    <row r="121" ht="12">
      <c r="A121" s="6"/>
    </row>
    <row r="122" ht="12">
      <c r="A122" s="6"/>
    </row>
    <row r="123" ht="12">
      <c r="A123" s="6"/>
    </row>
    <row r="124" ht="12">
      <c r="A124" s="6"/>
    </row>
    <row r="125" ht="12">
      <c r="A125" s="6"/>
    </row>
    <row r="126" ht="12">
      <c r="A126" s="6"/>
    </row>
    <row r="127" ht="12">
      <c r="A127" s="6"/>
    </row>
    <row r="128" ht="12">
      <c r="A128" s="6"/>
    </row>
    <row r="129" ht="12">
      <c r="A129" s="6"/>
    </row>
    <row r="130" ht="12">
      <c r="A130" s="6"/>
    </row>
    <row r="131" ht="12">
      <c r="A131" s="6"/>
    </row>
    <row r="132" ht="12">
      <c r="A132" s="6"/>
    </row>
    <row r="133" ht="12">
      <c r="A133" s="6"/>
    </row>
    <row r="134" ht="12">
      <c r="A134" s="6"/>
    </row>
    <row r="135" ht="12">
      <c r="A135" s="6"/>
    </row>
    <row r="136" ht="12">
      <c r="A136" s="6"/>
    </row>
    <row r="137" ht="12">
      <c r="A137" s="6"/>
    </row>
    <row r="138" ht="12">
      <c r="A138" s="6"/>
    </row>
    <row r="139" ht="12">
      <c r="A139" s="6"/>
    </row>
    <row r="140" ht="12">
      <c r="A140" s="6"/>
    </row>
    <row r="141" ht="12">
      <c r="A141" s="6"/>
    </row>
    <row r="142" ht="12">
      <c r="A142" s="6"/>
    </row>
    <row r="143" ht="12">
      <c r="A143" s="6"/>
    </row>
    <row r="144" ht="12">
      <c r="A144" s="6"/>
    </row>
    <row r="145" ht="12">
      <c r="A145" s="6"/>
    </row>
    <row r="146" ht="12">
      <c r="A146" s="6"/>
    </row>
    <row r="147" ht="12">
      <c r="A147" s="6"/>
    </row>
    <row r="148" ht="12">
      <c r="A148" s="6"/>
    </row>
    <row r="149" ht="12">
      <c r="A149" s="6"/>
    </row>
    <row r="150" ht="12">
      <c r="A150" s="6"/>
    </row>
    <row r="151" ht="12">
      <c r="A151" s="6"/>
    </row>
    <row r="152" ht="12">
      <c r="A152" s="6"/>
    </row>
    <row r="153" ht="12">
      <c r="A153" s="6"/>
    </row>
    <row r="154" ht="12">
      <c r="A154" s="6"/>
    </row>
    <row r="155" ht="12">
      <c r="A155" s="6"/>
    </row>
    <row r="156" ht="12">
      <c r="A156" s="6"/>
    </row>
    <row r="157" ht="12">
      <c r="A157" s="6"/>
    </row>
    <row r="158" ht="12">
      <c r="A158" s="6"/>
    </row>
    <row r="159" ht="12">
      <c r="A159" s="6"/>
    </row>
    <row r="160" ht="12">
      <c r="A160" s="6"/>
    </row>
    <row r="161" ht="12">
      <c r="A161" s="6"/>
    </row>
    <row r="162" ht="12">
      <c r="A162" s="6"/>
    </row>
    <row r="163" ht="12">
      <c r="A163" s="6"/>
    </row>
    <row r="164" ht="12">
      <c r="A164" s="6"/>
    </row>
    <row r="165" ht="12">
      <c r="A165" s="6"/>
    </row>
    <row r="166" ht="12">
      <c r="A166" s="6"/>
    </row>
    <row r="167" ht="12">
      <c r="A167" s="6"/>
    </row>
    <row r="168" ht="12">
      <c r="A168" s="6"/>
    </row>
    <row r="169" ht="12">
      <c r="A169" s="6"/>
    </row>
    <row r="170" ht="12">
      <c r="A170" s="6"/>
    </row>
    <row r="171" ht="12">
      <c r="A171" s="6"/>
    </row>
    <row r="172" ht="12">
      <c r="A172" s="6"/>
    </row>
    <row r="173" ht="12">
      <c r="A173" s="6"/>
    </row>
    <row r="174" ht="12">
      <c r="A174" s="6"/>
    </row>
    <row r="175" ht="12">
      <c r="A175" s="6"/>
    </row>
    <row r="176" ht="12">
      <c r="A176" s="6"/>
    </row>
    <row r="177" ht="12">
      <c r="A177" s="6"/>
    </row>
    <row r="178" ht="12">
      <c r="A178" s="6"/>
    </row>
    <row r="179" ht="12">
      <c r="A179" s="6"/>
    </row>
    <row r="180" ht="12">
      <c r="A180" s="6"/>
    </row>
    <row r="181" ht="12">
      <c r="A181" s="6"/>
    </row>
    <row r="182" ht="12">
      <c r="A182" s="6"/>
    </row>
    <row r="183" ht="12">
      <c r="A183" s="6"/>
    </row>
    <row r="184" ht="12">
      <c r="A184" s="6"/>
    </row>
    <row r="185" ht="12">
      <c r="A185" s="6"/>
    </row>
    <row r="186" ht="12">
      <c r="A186" s="6"/>
    </row>
  </sheetData>
  <sheetProtection/>
  <mergeCells count="9">
    <mergeCell ref="B20:O20"/>
    <mergeCell ref="B27:O27"/>
    <mergeCell ref="B28:O28"/>
    <mergeCell ref="B4:O4"/>
    <mergeCell ref="B3:O3"/>
    <mergeCell ref="A1:O1"/>
    <mergeCell ref="B11:O11"/>
    <mergeCell ref="B12:O12"/>
    <mergeCell ref="B19:O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C12" sqref="C12:O12"/>
    </sheetView>
  </sheetViews>
  <sheetFormatPr defaultColWidth="9.140625" defaultRowHeight="15"/>
  <cols>
    <col min="1" max="1" width="6.28125" style="7" bestFit="1" customWidth="1"/>
    <col min="2" max="2" width="41.8515625" style="7" bestFit="1" customWidth="1"/>
    <col min="3" max="3" width="7.00390625" style="7" bestFit="1" customWidth="1"/>
    <col min="4" max="4" width="7.57421875" style="7" bestFit="1" customWidth="1"/>
    <col min="5" max="5" width="7.421875" style="7" bestFit="1" customWidth="1"/>
    <col min="6" max="6" width="7.28125" style="7" customWidth="1"/>
    <col min="7" max="7" width="9.140625" style="7" customWidth="1"/>
    <col min="8" max="11" width="8.00390625" style="7" bestFit="1" customWidth="1"/>
    <col min="12" max="12" width="6.57421875" style="7" bestFit="1" customWidth="1"/>
    <col min="13" max="13" width="7.00390625" style="7" bestFit="1" customWidth="1"/>
    <col min="14" max="14" width="6.14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4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14.25" customHeight="1">
      <c r="A2" s="2"/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s="3" customFormat="1" ht="13.5" customHeight="1">
      <c r="A3" s="2"/>
      <c r="B3" s="35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s="11" customFormat="1" ht="12.75" customHeight="1">
      <c r="A4" s="8"/>
      <c r="B4" s="9" t="s">
        <v>43</v>
      </c>
      <c r="C4" s="10">
        <v>30</v>
      </c>
      <c r="D4" s="10">
        <v>2.25</v>
      </c>
      <c r="E4" s="10">
        <v>2.94</v>
      </c>
      <c r="F4" s="10">
        <v>22.32</v>
      </c>
      <c r="G4" s="10">
        <v>124.5</v>
      </c>
      <c r="H4" s="10">
        <v>0.03</v>
      </c>
      <c r="I4" s="10">
        <v>0</v>
      </c>
      <c r="J4" s="10">
        <v>0</v>
      </c>
      <c r="K4" s="10">
        <v>0</v>
      </c>
      <c r="L4" s="10">
        <v>8.7</v>
      </c>
      <c r="M4" s="10">
        <v>0</v>
      </c>
      <c r="N4" s="10">
        <v>0</v>
      </c>
      <c r="O4" s="10">
        <v>0.63</v>
      </c>
    </row>
    <row r="5" spans="1:15" s="11" customFormat="1" ht="13.5" customHeight="1">
      <c r="A5" s="8">
        <v>376</v>
      </c>
      <c r="B5" s="12" t="s">
        <v>25</v>
      </c>
      <c r="C5" s="10" t="s">
        <v>30</v>
      </c>
      <c r="D5" s="10">
        <v>0.021</v>
      </c>
      <c r="E5" s="10">
        <v>0.005</v>
      </c>
      <c r="F5" s="10">
        <v>14.975</v>
      </c>
      <c r="G5" s="10">
        <v>60</v>
      </c>
      <c r="H5" s="10" t="s">
        <v>15</v>
      </c>
      <c r="I5" s="10" t="s">
        <v>15</v>
      </c>
      <c r="J5" s="10">
        <v>21</v>
      </c>
      <c r="K5" s="10" t="s">
        <v>15</v>
      </c>
      <c r="L5" s="10">
        <v>0.45</v>
      </c>
      <c r="M5" s="10" t="s">
        <v>15</v>
      </c>
      <c r="N5" s="10" t="s">
        <v>15</v>
      </c>
      <c r="O5" s="10">
        <v>0.045</v>
      </c>
    </row>
    <row r="6" spans="1:15" s="3" customFormat="1" ht="12" customHeight="1">
      <c r="A6" s="15"/>
      <c r="B6" s="15" t="s">
        <v>18</v>
      </c>
      <c r="C6" s="16"/>
      <c r="D6" s="16">
        <f aca="true" t="shared" si="0" ref="D6:O6">SUM(D4:D5)</f>
        <v>2.271</v>
      </c>
      <c r="E6" s="16">
        <f t="shared" si="0"/>
        <v>2.945</v>
      </c>
      <c r="F6" s="16">
        <f t="shared" si="0"/>
        <v>37.295</v>
      </c>
      <c r="G6" s="16">
        <f t="shared" si="0"/>
        <v>184.5</v>
      </c>
      <c r="H6" s="16">
        <f t="shared" si="0"/>
        <v>0.03</v>
      </c>
      <c r="I6" s="16">
        <f t="shared" si="0"/>
        <v>0</v>
      </c>
      <c r="J6" s="16">
        <f t="shared" si="0"/>
        <v>21</v>
      </c>
      <c r="K6" s="16">
        <f t="shared" si="0"/>
        <v>0</v>
      </c>
      <c r="L6" s="16">
        <f t="shared" si="0"/>
        <v>9.149999999999999</v>
      </c>
      <c r="M6" s="16">
        <f t="shared" si="0"/>
        <v>0</v>
      </c>
      <c r="N6" s="16">
        <f t="shared" si="0"/>
        <v>0</v>
      </c>
      <c r="O6" s="16">
        <f t="shared" si="0"/>
        <v>0.675</v>
      </c>
    </row>
    <row r="8" spans="2:3" ht="12">
      <c r="B8" s="13"/>
      <c r="C8" s="13"/>
    </row>
    <row r="9" spans="1:15" ht="24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1:15" ht="12">
      <c r="A10" s="2"/>
      <c r="B10" s="35" t="s">
        <v>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2">
      <c r="A11" s="2"/>
      <c r="B11" s="35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2">
      <c r="A12" s="8"/>
      <c r="B12" s="9" t="s">
        <v>44</v>
      </c>
      <c r="C12" s="10">
        <v>30</v>
      </c>
      <c r="D12" s="10">
        <v>1.77</v>
      </c>
      <c r="E12" s="10">
        <v>1.41</v>
      </c>
      <c r="F12" s="10">
        <v>22.5</v>
      </c>
      <c r="G12" s="10">
        <v>109.8</v>
      </c>
      <c r="H12" s="10">
        <v>0.03</v>
      </c>
      <c r="I12" s="10">
        <v>0</v>
      </c>
      <c r="J12" s="10">
        <v>0</v>
      </c>
      <c r="K12" s="10">
        <v>0</v>
      </c>
      <c r="L12" s="10">
        <v>3.3</v>
      </c>
      <c r="M12" s="10">
        <v>0</v>
      </c>
      <c r="N12" s="10">
        <v>0</v>
      </c>
      <c r="O12" s="10">
        <v>0.24</v>
      </c>
    </row>
    <row r="13" spans="1:15" ht="12">
      <c r="A13" s="8">
        <v>376</v>
      </c>
      <c r="B13" s="12" t="s">
        <v>25</v>
      </c>
      <c r="C13" s="10" t="s">
        <v>30</v>
      </c>
      <c r="D13" s="10">
        <v>0.021</v>
      </c>
      <c r="E13" s="10">
        <v>0.005</v>
      </c>
      <c r="F13" s="10">
        <v>14.975</v>
      </c>
      <c r="G13" s="10">
        <v>60</v>
      </c>
      <c r="H13" s="10" t="s">
        <v>15</v>
      </c>
      <c r="I13" s="10" t="s">
        <v>15</v>
      </c>
      <c r="J13" s="10">
        <v>21</v>
      </c>
      <c r="K13" s="10" t="s">
        <v>15</v>
      </c>
      <c r="L13" s="10">
        <v>0.45</v>
      </c>
      <c r="M13" s="10" t="s">
        <v>15</v>
      </c>
      <c r="N13" s="10" t="s">
        <v>15</v>
      </c>
      <c r="O13" s="10">
        <v>0.045</v>
      </c>
    </row>
    <row r="14" spans="1:15" ht="12">
      <c r="A14" s="15"/>
      <c r="B14" s="15" t="s">
        <v>18</v>
      </c>
      <c r="C14" s="16"/>
      <c r="D14" s="16">
        <f aca="true" t="shared" si="1" ref="D14:O14">SUM(D12:D13)</f>
        <v>1.791</v>
      </c>
      <c r="E14" s="16">
        <f t="shared" si="1"/>
        <v>1.4149999999999998</v>
      </c>
      <c r="F14" s="16">
        <f t="shared" si="1"/>
        <v>37.475</v>
      </c>
      <c r="G14" s="16">
        <f t="shared" si="1"/>
        <v>169.8</v>
      </c>
      <c r="H14" s="16">
        <f t="shared" si="1"/>
        <v>0.03</v>
      </c>
      <c r="I14" s="16">
        <f t="shared" si="1"/>
        <v>0</v>
      </c>
      <c r="J14" s="16">
        <f t="shared" si="1"/>
        <v>21</v>
      </c>
      <c r="K14" s="16">
        <f t="shared" si="1"/>
        <v>0</v>
      </c>
      <c r="L14" s="16">
        <f t="shared" si="1"/>
        <v>3.75</v>
      </c>
      <c r="M14" s="16">
        <f t="shared" si="1"/>
        <v>0</v>
      </c>
      <c r="N14" s="16">
        <f t="shared" si="1"/>
        <v>0</v>
      </c>
      <c r="O14" s="16">
        <f t="shared" si="1"/>
        <v>0.285</v>
      </c>
    </row>
    <row r="15" spans="1:15" ht="12">
      <c r="A15" s="15"/>
      <c r="B15" s="15" t="s">
        <v>26</v>
      </c>
      <c r="C15" s="16"/>
      <c r="D15" s="25">
        <f>('1-4'!D7+'1-4'!D15+'1-4'!D23+'1-4'!D31+'5-8'!D6+'5-8'!D14)/6</f>
        <v>1.6209999999999998</v>
      </c>
      <c r="E15" s="25">
        <f>('1-4'!E7+'1-4'!E15+'1-4'!E23+'1-4'!E31+'5-8'!E6+'5-8'!E14)/6</f>
        <v>3.4949999999999997</v>
      </c>
      <c r="F15" s="25">
        <f>('1-4'!F7+'1-4'!F15+'1-4'!F23+'1-4'!F31+'5-8'!F6+'5-8'!F14)/6</f>
        <v>34.08166666666666</v>
      </c>
      <c r="G15" s="25">
        <f>('1-4'!G7+'1-4'!G15+'1-4'!G23+'1-4'!G31+'5-8'!G6+'5-8'!G14)/6</f>
        <v>174.16666666666666</v>
      </c>
      <c r="H15" s="25">
        <f>('1-4'!H7+'1-4'!H15+'1-4'!H23+'1-4'!H31+'5-8'!H6+'5-8'!H14)/6</f>
        <v>0.024666666666666667</v>
      </c>
      <c r="I15" s="25">
        <f>('1-4'!I7+'1-4'!I15:I16+'1-4'!I23+'1-4'!I31+'5-8'!I6+'5-8'!I14)/6</f>
        <v>0</v>
      </c>
      <c r="J15" s="25">
        <f>('1-4'!J7+'1-4'!J15+'1-4'!J23+'1-4'!J31+'5-8'!J6+'5-8'!J14)/6</f>
        <v>24.133333333333336</v>
      </c>
      <c r="K15" s="25">
        <f>('1-4'!K7+'1-4'!K15+'1-4'!K23+'1-4'!K31+'5-8'!K6+'5-8'!K14)/6</f>
        <v>0.22999999999999998</v>
      </c>
      <c r="L15" s="25">
        <f>('1-4'!L7+'1-4'!L15+'1-4'!L23+'1-4'!L31+'5-8'!L6+'5-8'!L14)/6</f>
        <v>38.06666666666666</v>
      </c>
      <c r="M15" s="25">
        <f>('1-4'!M7+'1-4'!M15+'1-4'!M23+'1-4'!M31+'5-8'!M6+'5-8'!M14)/6</f>
        <v>28.46666666666667</v>
      </c>
      <c r="N15" s="25">
        <f>('1-4'!N7+'1-4'!N15+'1-4'!N23+'1-4'!N31+'5-8'!N6+'5-8'!N14)/6</f>
        <v>4.823333333333333</v>
      </c>
      <c r="O15" s="25">
        <f>('1-4'!O7+'1-4'!O15+'1-4'!O23+'1-4'!O31+'5-8'!O6+'5-8'!O14)/6</f>
        <v>0.7016666666666667</v>
      </c>
    </row>
    <row r="18" spans="1:15" ht="24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7</v>
      </c>
      <c r="I18" s="2" t="s">
        <v>8</v>
      </c>
      <c r="J18" s="2" t="s">
        <v>9</v>
      </c>
      <c r="K18" s="2" t="s">
        <v>10</v>
      </c>
      <c r="L18" s="2" t="s">
        <v>11</v>
      </c>
      <c r="M18" s="2" t="s">
        <v>12</v>
      </c>
      <c r="N18" s="2" t="s">
        <v>13</v>
      </c>
      <c r="O18" s="2" t="s">
        <v>14</v>
      </c>
    </row>
    <row r="19" spans="1:15" ht="12">
      <c r="A19" s="2"/>
      <c r="B19" s="35" t="s">
        <v>24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ht="12">
      <c r="A20" s="2"/>
      <c r="B20" s="35" t="s">
        <v>17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</row>
    <row r="21" spans="1:15" ht="12">
      <c r="A21" s="8"/>
      <c r="B21" s="9" t="s">
        <v>42</v>
      </c>
      <c r="C21" s="10">
        <v>40</v>
      </c>
      <c r="D21" s="10">
        <v>1.56</v>
      </c>
      <c r="E21" s="10">
        <v>12.24</v>
      </c>
      <c r="F21" s="10">
        <v>25</v>
      </c>
      <c r="G21" s="10">
        <v>216.4</v>
      </c>
      <c r="H21" s="10">
        <v>0.028</v>
      </c>
      <c r="I21" s="10" t="s">
        <v>15</v>
      </c>
      <c r="J21" s="10">
        <v>18.8</v>
      </c>
      <c r="K21" s="10">
        <v>1.38</v>
      </c>
      <c r="L21" s="10">
        <v>201.7</v>
      </c>
      <c r="M21" s="10">
        <v>170.8</v>
      </c>
      <c r="N21" s="10">
        <v>28.94</v>
      </c>
      <c r="O21" s="10">
        <v>2.2</v>
      </c>
    </row>
    <row r="22" spans="1:15" ht="12">
      <c r="A22" s="8">
        <v>376</v>
      </c>
      <c r="B22" s="12" t="s">
        <v>25</v>
      </c>
      <c r="C22" s="10" t="s">
        <v>30</v>
      </c>
      <c r="D22" s="10">
        <v>0.021</v>
      </c>
      <c r="E22" s="10">
        <v>0.005</v>
      </c>
      <c r="F22" s="10">
        <v>14.975</v>
      </c>
      <c r="G22" s="10">
        <v>60</v>
      </c>
      <c r="H22" s="10" t="s">
        <v>15</v>
      </c>
      <c r="I22" s="10" t="s">
        <v>15</v>
      </c>
      <c r="J22" s="10">
        <v>21</v>
      </c>
      <c r="K22" s="10" t="s">
        <v>15</v>
      </c>
      <c r="L22" s="10">
        <v>0.45</v>
      </c>
      <c r="M22" s="10" t="s">
        <v>15</v>
      </c>
      <c r="N22" s="10" t="s">
        <v>15</v>
      </c>
      <c r="O22" s="10">
        <v>0.045</v>
      </c>
    </row>
    <row r="23" spans="1:15" ht="12">
      <c r="A23" s="15"/>
      <c r="B23" s="15" t="s">
        <v>18</v>
      </c>
      <c r="C23" s="16"/>
      <c r="D23" s="16">
        <f aca="true" t="shared" si="2" ref="D23:O23">SUM(D21:D22)</f>
        <v>1.581</v>
      </c>
      <c r="E23" s="16">
        <f t="shared" si="2"/>
        <v>12.245000000000001</v>
      </c>
      <c r="F23" s="16">
        <f t="shared" si="2"/>
        <v>39.975</v>
      </c>
      <c r="G23" s="16">
        <f t="shared" si="2"/>
        <v>276.4</v>
      </c>
      <c r="H23" s="16">
        <f t="shared" si="2"/>
        <v>0.028</v>
      </c>
      <c r="I23" s="16">
        <f t="shared" si="2"/>
        <v>0</v>
      </c>
      <c r="J23" s="16">
        <f t="shared" si="2"/>
        <v>39.8</v>
      </c>
      <c r="K23" s="16">
        <f t="shared" si="2"/>
        <v>1.38</v>
      </c>
      <c r="L23" s="16">
        <f t="shared" si="2"/>
        <v>202.14999999999998</v>
      </c>
      <c r="M23" s="16">
        <f t="shared" si="2"/>
        <v>170.8</v>
      </c>
      <c r="N23" s="16">
        <f t="shared" si="2"/>
        <v>28.94</v>
      </c>
      <c r="O23" s="16">
        <f t="shared" si="2"/>
        <v>2.245</v>
      </c>
    </row>
    <row r="26" spans="1:15" ht="24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12</v>
      </c>
      <c r="N26" s="2" t="s">
        <v>13</v>
      </c>
      <c r="O26" s="2" t="s">
        <v>14</v>
      </c>
    </row>
    <row r="27" spans="1:15" ht="12">
      <c r="A27" s="2"/>
      <c r="B27" s="35" t="s">
        <v>24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12">
      <c r="A28" s="2"/>
      <c r="B28" s="35" t="s">
        <v>19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">
      <c r="A29" s="8"/>
      <c r="B29" s="9" t="s">
        <v>43</v>
      </c>
      <c r="C29" s="10">
        <v>30</v>
      </c>
      <c r="D29" s="10">
        <v>2.25</v>
      </c>
      <c r="E29" s="10">
        <v>2.94</v>
      </c>
      <c r="F29" s="10">
        <v>22.32</v>
      </c>
      <c r="G29" s="10">
        <v>124.5</v>
      </c>
      <c r="H29" s="10">
        <v>0.03</v>
      </c>
      <c r="I29" s="10">
        <v>0</v>
      </c>
      <c r="J29" s="10">
        <v>0</v>
      </c>
      <c r="K29" s="10">
        <v>0</v>
      </c>
      <c r="L29" s="10">
        <v>8.7</v>
      </c>
      <c r="M29" s="10">
        <v>0</v>
      </c>
      <c r="N29" s="10">
        <v>0</v>
      </c>
      <c r="O29" s="10">
        <v>0.63</v>
      </c>
    </row>
    <row r="30" spans="1:15" ht="12">
      <c r="A30" s="8">
        <v>376</v>
      </c>
      <c r="B30" s="12" t="s">
        <v>25</v>
      </c>
      <c r="C30" s="10" t="s">
        <v>30</v>
      </c>
      <c r="D30" s="10">
        <v>0.021</v>
      </c>
      <c r="E30" s="10">
        <v>0.005</v>
      </c>
      <c r="F30" s="10">
        <v>14.975</v>
      </c>
      <c r="G30" s="10">
        <v>60</v>
      </c>
      <c r="H30" s="10" t="s">
        <v>15</v>
      </c>
      <c r="I30" s="10" t="s">
        <v>15</v>
      </c>
      <c r="J30" s="10">
        <v>21</v>
      </c>
      <c r="K30" s="10" t="s">
        <v>15</v>
      </c>
      <c r="L30" s="10">
        <v>0.45</v>
      </c>
      <c r="M30" s="10" t="s">
        <v>15</v>
      </c>
      <c r="N30" s="10" t="s">
        <v>15</v>
      </c>
      <c r="O30" s="10">
        <v>0.045</v>
      </c>
    </row>
    <row r="31" spans="1:15" ht="12">
      <c r="A31" s="15"/>
      <c r="B31" s="15" t="s">
        <v>18</v>
      </c>
      <c r="C31" s="16"/>
      <c r="D31" s="16">
        <f aca="true" t="shared" si="3" ref="D31:O31">SUM(D29:D30)</f>
        <v>2.271</v>
      </c>
      <c r="E31" s="16">
        <f t="shared" si="3"/>
        <v>2.945</v>
      </c>
      <c r="F31" s="16">
        <f t="shared" si="3"/>
        <v>37.295</v>
      </c>
      <c r="G31" s="16">
        <f t="shared" si="3"/>
        <v>184.5</v>
      </c>
      <c r="H31" s="16">
        <f t="shared" si="3"/>
        <v>0.03</v>
      </c>
      <c r="I31" s="16">
        <f t="shared" si="3"/>
        <v>0</v>
      </c>
      <c r="J31" s="16">
        <f t="shared" si="3"/>
        <v>21</v>
      </c>
      <c r="K31" s="16">
        <f t="shared" si="3"/>
        <v>0</v>
      </c>
      <c r="L31" s="16">
        <f t="shared" si="3"/>
        <v>9.149999999999999</v>
      </c>
      <c r="M31" s="16">
        <f t="shared" si="3"/>
        <v>0</v>
      </c>
      <c r="N31" s="16">
        <f t="shared" si="3"/>
        <v>0</v>
      </c>
      <c r="O31" s="16">
        <f t="shared" si="3"/>
        <v>0.675</v>
      </c>
    </row>
  </sheetData>
  <sheetProtection/>
  <mergeCells count="8">
    <mergeCell ref="B27:O27"/>
    <mergeCell ref="B28:O28"/>
    <mergeCell ref="B2:O2"/>
    <mergeCell ref="B3:O3"/>
    <mergeCell ref="B10:O10"/>
    <mergeCell ref="B11:O11"/>
    <mergeCell ref="B19:O19"/>
    <mergeCell ref="B20:O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8" sqref="C28:O28"/>
    </sheetView>
  </sheetViews>
  <sheetFormatPr defaultColWidth="9.140625" defaultRowHeight="15"/>
  <cols>
    <col min="1" max="1" width="6.28125" style="7" bestFit="1" customWidth="1"/>
    <col min="2" max="2" width="34.421875" style="7" bestFit="1" customWidth="1"/>
    <col min="3" max="3" width="6.00390625" style="7" bestFit="1" customWidth="1"/>
    <col min="4" max="4" width="7.57421875" style="7" bestFit="1" customWidth="1"/>
    <col min="5" max="5" width="7.421875" style="7" bestFit="1" customWidth="1"/>
    <col min="6" max="7" width="9.140625" style="7" customWidth="1"/>
    <col min="8" max="11" width="8.00390625" style="7" bestFit="1" customWidth="1"/>
    <col min="12" max="12" width="6.57421875" style="7" bestFit="1" customWidth="1"/>
    <col min="13" max="14" width="7.00390625" style="7" bestFit="1" customWidth="1"/>
    <col min="15" max="15" width="5.57421875" style="7" bestFit="1" customWidth="1"/>
    <col min="16" max="16384" width="9.140625" style="7" customWidth="1"/>
  </cols>
  <sheetData>
    <row r="1" spans="1:15" s="3" customFormat="1" ht="27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3" customFormat="1" ht="11.25" customHeight="1">
      <c r="A2" s="2"/>
      <c r="B2" s="35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s="3" customFormat="1" ht="14.25" customHeight="1">
      <c r="A3" s="2"/>
      <c r="B3" s="35" t="s">
        <v>20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s="11" customFormat="1" ht="14.25" customHeight="1">
      <c r="A4" s="8"/>
      <c r="B4" s="9" t="s">
        <v>44</v>
      </c>
      <c r="C4" s="10">
        <v>30</v>
      </c>
      <c r="D4" s="10">
        <v>1.77</v>
      </c>
      <c r="E4" s="10">
        <v>1.41</v>
      </c>
      <c r="F4" s="10">
        <v>22.5</v>
      </c>
      <c r="G4" s="10">
        <v>109.8</v>
      </c>
      <c r="H4" s="10">
        <v>0.03</v>
      </c>
      <c r="I4" s="10">
        <v>0</v>
      </c>
      <c r="J4" s="10">
        <v>0</v>
      </c>
      <c r="K4" s="10">
        <v>0</v>
      </c>
      <c r="L4" s="10">
        <v>3.3</v>
      </c>
      <c r="M4" s="10">
        <v>0</v>
      </c>
      <c r="N4" s="10">
        <v>0</v>
      </c>
      <c r="O4" s="10">
        <v>0.24</v>
      </c>
    </row>
    <row r="5" spans="1:15" s="11" customFormat="1" ht="14.25" customHeight="1">
      <c r="A5" s="8">
        <v>376</v>
      </c>
      <c r="B5" s="12" t="s">
        <v>25</v>
      </c>
      <c r="C5" s="10" t="s">
        <v>30</v>
      </c>
      <c r="D5" s="10">
        <v>0.021</v>
      </c>
      <c r="E5" s="10">
        <v>0.005</v>
      </c>
      <c r="F5" s="10">
        <v>14.975</v>
      </c>
      <c r="G5" s="10">
        <v>60</v>
      </c>
      <c r="H5" s="10" t="s">
        <v>15</v>
      </c>
      <c r="I5" s="10" t="s">
        <v>15</v>
      </c>
      <c r="J5" s="10">
        <v>21</v>
      </c>
      <c r="K5" s="10" t="s">
        <v>15</v>
      </c>
      <c r="L5" s="10">
        <v>0.45</v>
      </c>
      <c r="M5" s="10" t="s">
        <v>15</v>
      </c>
      <c r="N5" s="10" t="s">
        <v>15</v>
      </c>
      <c r="O5" s="10">
        <v>0.045</v>
      </c>
    </row>
    <row r="6" spans="1:15" s="3" customFormat="1" ht="13.5" customHeight="1">
      <c r="A6" s="15"/>
      <c r="B6" s="15" t="s">
        <v>18</v>
      </c>
      <c r="C6" s="16"/>
      <c r="D6" s="16">
        <f aca="true" t="shared" si="0" ref="D6:O6">SUM(D4:D5)</f>
        <v>1.791</v>
      </c>
      <c r="E6" s="16">
        <f t="shared" si="0"/>
        <v>1.4149999999999998</v>
      </c>
      <c r="F6" s="16">
        <f t="shared" si="0"/>
        <v>37.475</v>
      </c>
      <c r="G6" s="16">
        <f t="shared" si="0"/>
        <v>169.8</v>
      </c>
      <c r="H6" s="16">
        <f t="shared" si="0"/>
        <v>0.03</v>
      </c>
      <c r="I6" s="16">
        <f t="shared" si="0"/>
        <v>0</v>
      </c>
      <c r="J6" s="16">
        <f t="shared" si="0"/>
        <v>21</v>
      </c>
      <c r="K6" s="16">
        <f t="shared" si="0"/>
        <v>0</v>
      </c>
      <c r="L6" s="16">
        <f t="shared" si="0"/>
        <v>3.75</v>
      </c>
      <c r="M6" s="16">
        <f t="shared" si="0"/>
        <v>0</v>
      </c>
      <c r="N6" s="16">
        <f t="shared" si="0"/>
        <v>0</v>
      </c>
      <c r="O6" s="16">
        <f t="shared" si="0"/>
        <v>0.285</v>
      </c>
    </row>
    <row r="9" spans="1:15" ht="24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1:15" ht="12">
      <c r="A10" s="2"/>
      <c r="B10" s="35" t="s">
        <v>24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2">
      <c r="A11" s="2"/>
      <c r="B11" s="35" t="s">
        <v>21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ht="12">
      <c r="A12" s="8"/>
      <c r="B12" s="9" t="s">
        <v>42</v>
      </c>
      <c r="C12" s="10">
        <v>40</v>
      </c>
      <c r="D12" s="10">
        <v>1.56</v>
      </c>
      <c r="E12" s="10">
        <v>12.24</v>
      </c>
      <c r="F12" s="10">
        <v>25</v>
      </c>
      <c r="G12" s="10">
        <v>216.4</v>
      </c>
      <c r="H12" s="10">
        <v>0.028</v>
      </c>
      <c r="I12" s="10" t="s">
        <v>15</v>
      </c>
      <c r="J12" s="10">
        <v>18.8</v>
      </c>
      <c r="K12" s="10">
        <v>1.38</v>
      </c>
      <c r="L12" s="10">
        <v>201.7</v>
      </c>
      <c r="M12" s="10">
        <v>170.8</v>
      </c>
      <c r="N12" s="10">
        <v>28.94</v>
      </c>
      <c r="O12" s="10">
        <v>2.2</v>
      </c>
    </row>
    <row r="13" spans="1:15" ht="12">
      <c r="A13" s="8">
        <v>376</v>
      </c>
      <c r="B13" s="12" t="s">
        <v>25</v>
      </c>
      <c r="C13" s="10" t="s">
        <v>30</v>
      </c>
      <c r="D13" s="10">
        <v>0.021</v>
      </c>
      <c r="E13" s="10">
        <v>0.005</v>
      </c>
      <c r="F13" s="10">
        <v>14.975</v>
      </c>
      <c r="G13" s="10">
        <v>60</v>
      </c>
      <c r="H13" s="10" t="s">
        <v>15</v>
      </c>
      <c r="I13" s="10" t="s">
        <v>15</v>
      </c>
      <c r="J13" s="10">
        <v>21</v>
      </c>
      <c r="K13" s="10" t="s">
        <v>15</v>
      </c>
      <c r="L13" s="10">
        <v>0.45</v>
      </c>
      <c r="M13" s="10" t="s">
        <v>15</v>
      </c>
      <c r="N13" s="10" t="s">
        <v>15</v>
      </c>
      <c r="O13" s="10">
        <v>0.045</v>
      </c>
    </row>
    <row r="14" spans="1:15" ht="12">
      <c r="A14" s="15"/>
      <c r="B14" s="15" t="s">
        <v>18</v>
      </c>
      <c r="C14" s="16"/>
      <c r="D14" s="16">
        <f aca="true" t="shared" si="1" ref="D14:O14">SUM(D12:D13)</f>
        <v>1.581</v>
      </c>
      <c r="E14" s="16">
        <f t="shared" si="1"/>
        <v>12.245000000000001</v>
      </c>
      <c r="F14" s="16">
        <f t="shared" si="1"/>
        <v>39.975</v>
      </c>
      <c r="G14" s="16">
        <f t="shared" si="1"/>
        <v>276.4</v>
      </c>
      <c r="H14" s="16">
        <f t="shared" si="1"/>
        <v>0.028</v>
      </c>
      <c r="I14" s="16">
        <f t="shared" si="1"/>
        <v>0</v>
      </c>
      <c r="J14" s="16">
        <f t="shared" si="1"/>
        <v>39.8</v>
      </c>
      <c r="K14" s="16">
        <f t="shared" si="1"/>
        <v>1.38</v>
      </c>
      <c r="L14" s="16">
        <f t="shared" si="1"/>
        <v>202.14999999999998</v>
      </c>
      <c r="M14" s="16">
        <f t="shared" si="1"/>
        <v>170.8</v>
      </c>
      <c r="N14" s="16">
        <f t="shared" si="1"/>
        <v>28.94</v>
      </c>
      <c r="O14" s="16">
        <f t="shared" si="1"/>
        <v>2.245</v>
      </c>
    </row>
    <row r="17" spans="1:15" ht="24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</row>
    <row r="18" spans="1:15" ht="12">
      <c r="A18" s="2"/>
      <c r="B18" s="35" t="s">
        <v>24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2">
      <c r="A19" s="2"/>
      <c r="B19" s="35" t="s">
        <v>22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</row>
    <row r="20" spans="1:15" ht="12">
      <c r="A20" s="8"/>
      <c r="B20" s="9" t="s">
        <v>43</v>
      </c>
      <c r="C20" s="10">
        <v>30</v>
      </c>
      <c r="D20" s="10">
        <v>2.25</v>
      </c>
      <c r="E20" s="10">
        <v>2.94</v>
      </c>
      <c r="F20" s="10">
        <v>22.32</v>
      </c>
      <c r="G20" s="10">
        <v>124.5</v>
      </c>
      <c r="H20" s="10">
        <v>0.03</v>
      </c>
      <c r="I20" s="10">
        <v>0</v>
      </c>
      <c r="J20" s="10">
        <v>0</v>
      </c>
      <c r="K20" s="10">
        <v>0</v>
      </c>
      <c r="L20" s="10">
        <v>8.7</v>
      </c>
      <c r="M20" s="10">
        <v>0</v>
      </c>
      <c r="N20" s="10">
        <v>0</v>
      </c>
      <c r="O20" s="10">
        <v>0.63</v>
      </c>
    </row>
    <row r="21" spans="1:15" ht="12">
      <c r="A21" s="8">
        <v>376</v>
      </c>
      <c r="B21" s="12" t="s">
        <v>25</v>
      </c>
      <c r="C21" s="10" t="s">
        <v>30</v>
      </c>
      <c r="D21" s="10">
        <v>0.021</v>
      </c>
      <c r="E21" s="10">
        <v>0.005</v>
      </c>
      <c r="F21" s="10">
        <v>14.975</v>
      </c>
      <c r="G21" s="10">
        <v>60</v>
      </c>
      <c r="H21" s="10" t="s">
        <v>15</v>
      </c>
      <c r="I21" s="10" t="s">
        <v>15</v>
      </c>
      <c r="J21" s="10">
        <v>21</v>
      </c>
      <c r="K21" s="10" t="s">
        <v>15</v>
      </c>
      <c r="L21" s="10">
        <v>0.45</v>
      </c>
      <c r="M21" s="10" t="s">
        <v>15</v>
      </c>
      <c r="N21" s="10" t="s">
        <v>15</v>
      </c>
      <c r="O21" s="10">
        <v>0.045</v>
      </c>
    </row>
    <row r="22" spans="1:15" ht="12">
      <c r="A22" s="15"/>
      <c r="B22" s="15" t="s">
        <v>18</v>
      </c>
      <c r="C22" s="16"/>
      <c r="D22" s="16">
        <f aca="true" t="shared" si="2" ref="D22:O22">SUM(D20:D21)</f>
        <v>2.271</v>
      </c>
      <c r="E22" s="16">
        <f t="shared" si="2"/>
        <v>2.945</v>
      </c>
      <c r="F22" s="16">
        <f t="shared" si="2"/>
        <v>37.295</v>
      </c>
      <c r="G22" s="16">
        <f t="shared" si="2"/>
        <v>184.5</v>
      </c>
      <c r="H22" s="16">
        <f t="shared" si="2"/>
        <v>0.03</v>
      </c>
      <c r="I22" s="16">
        <f t="shared" si="2"/>
        <v>0</v>
      </c>
      <c r="J22" s="16">
        <f t="shared" si="2"/>
        <v>21</v>
      </c>
      <c r="K22" s="16">
        <f t="shared" si="2"/>
        <v>0</v>
      </c>
      <c r="L22" s="16">
        <f t="shared" si="2"/>
        <v>9.149999999999999</v>
      </c>
      <c r="M22" s="16">
        <f t="shared" si="2"/>
        <v>0</v>
      </c>
      <c r="N22" s="16">
        <f t="shared" si="2"/>
        <v>0</v>
      </c>
      <c r="O22" s="16">
        <f t="shared" si="2"/>
        <v>0.675</v>
      </c>
    </row>
    <row r="25" spans="1:15" ht="24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</row>
    <row r="26" spans="1:15" ht="12">
      <c r="A26" s="2"/>
      <c r="B26" s="35" t="s">
        <v>24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5" ht="12">
      <c r="A27" s="2"/>
      <c r="B27" s="35" t="s">
        <v>23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12">
      <c r="A28" s="8"/>
      <c r="B28" s="9" t="s">
        <v>44</v>
      </c>
      <c r="C28" s="10">
        <v>30</v>
      </c>
      <c r="D28" s="10">
        <v>1.77</v>
      </c>
      <c r="E28" s="10">
        <v>1.41</v>
      </c>
      <c r="F28" s="10">
        <v>22.5</v>
      </c>
      <c r="G28" s="10">
        <v>109.8</v>
      </c>
      <c r="H28" s="10">
        <v>0.03</v>
      </c>
      <c r="I28" s="10">
        <v>0</v>
      </c>
      <c r="J28" s="10">
        <v>0</v>
      </c>
      <c r="K28" s="10">
        <v>0</v>
      </c>
      <c r="L28" s="10">
        <v>3.3</v>
      </c>
      <c r="M28" s="10">
        <v>0</v>
      </c>
      <c r="N28" s="10">
        <v>0</v>
      </c>
      <c r="O28" s="10">
        <v>0.24</v>
      </c>
    </row>
    <row r="29" spans="1:15" ht="12">
      <c r="A29" s="8">
        <v>376</v>
      </c>
      <c r="B29" s="12" t="s">
        <v>25</v>
      </c>
      <c r="C29" s="10" t="s">
        <v>30</v>
      </c>
      <c r="D29" s="10">
        <v>0.021</v>
      </c>
      <c r="E29" s="10">
        <v>0.005</v>
      </c>
      <c r="F29" s="10">
        <v>14.975</v>
      </c>
      <c r="G29" s="10">
        <v>60</v>
      </c>
      <c r="H29" s="10" t="s">
        <v>15</v>
      </c>
      <c r="I29" s="10" t="s">
        <v>15</v>
      </c>
      <c r="J29" s="10">
        <v>21</v>
      </c>
      <c r="K29" s="10" t="s">
        <v>15</v>
      </c>
      <c r="L29" s="10">
        <v>0.45</v>
      </c>
      <c r="M29" s="10" t="s">
        <v>15</v>
      </c>
      <c r="N29" s="10" t="s">
        <v>15</v>
      </c>
      <c r="O29" s="10">
        <v>0.045</v>
      </c>
    </row>
    <row r="30" spans="1:15" ht="12">
      <c r="A30" s="15"/>
      <c r="B30" s="15" t="s">
        <v>18</v>
      </c>
      <c r="C30" s="16"/>
      <c r="D30" s="16">
        <f aca="true" t="shared" si="3" ref="D30:O30">SUM(D28:D29)</f>
        <v>1.791</v>
      </c>
      <c r="E30" s="16">
        <f t="shared" si="3"/>
        <v>1.4149999999999998</v>
      </c>
      <c r="F30" s="16">
        <f t="shared" si="3"/>
        <v>37.475</v>
      </c>
      <c r="G30" s="16">
        <f t="shared" si="3"/>
        <v>169.8</v>
      </c>
      <c r="H30" s="16">
        <f t="shared" si="3"/>
        <v>0.03</v>
      </c>
      <c r="I30" s="16">
        <f t="shared" si="3"/>
        <v>0</v>
      </c>
      <c r="J30" s="16">
        <f t="shared" si="3"/>
        <v>21</v>
      </c>
      <c r="K30" s="16">
        <f t="shared" si="3"/>
        <v>0</v>
      </c>
      <c r="L30" s="16">
        <f t="shared" si="3"/>
        <v>3.75</v>
      </c>
      <c r="M30" s="16">
        <f t="shared" si="3"/>
        <v>0</v>
      </c>
      <c r="N30" s="16">
        <f t="shared" si="3"/>
        <v>0</v>
      </c>
      <c r="O30" s="16">
        <f t="shared" si="3"/>
        <v>0.285</v>
      </c>
    </row>
    <row r="31" spans="1:15" ht="12">
      <c r="A31" s="15"/>
      <c r="B31" s="15" t="s">
        <v>27</v>
      </c>
      <c r="C31" s="16"/>
      <c r="D31" s="25">
        <f>('5-8'!D23+'5-8'!D31+'9-12'!D6+'9-12'!D14+'9-12'!D22+'9-12'!D30)/6</f>
        <v>1.8810000000000002</v>
      </c>
      <c r="E31" s="25">
        <f>('5-8'!E23+'5-8'!E31+'9-12'!E6+'9-12'!E14+'9-12'!E22+'9-12'!E30)/6</f>
        <v>5.535</v>
      </c>
      <c r="F31" s="25">
        <f>('5-8'!F23+'5-8'!F31+'9-12'!F6+'9-12'!F14+'9-12'!F22+'9-12'!F30)/6</f>
        <v>38.24833333333333</v>
      </c>
      <c r="G31" s="25">
        <f>('5-8'!G23+'5-8'!G31+'9-12'!G6+'9-12'!G14+'9-12'!G22+'9-12'!G30)/6</f>
        <v>210.23333333333332</v>
      </c>
      <c r="H31" s="25">
        <f>('5-8'!H23+'5-8'!H31+'9-12'!H6+'9-12'!H14+'9-12'!H22+'9-12'!H30)/6</f>
        <v>0.029333333333333333</v>
      </c>
      <c r="I31" s="25">
        <f>('5-8'!I23+'5-8'!I31+'9-12'!I6+'9-12'!I14+'9-12'!I22+'9-12'!I30)/6</f>
        <v>0</v>
      </c>
      <c r="J31" s="25">
        <f>('5-8'!J23+'5-8'!J31+'9-12'!J6+'9-12'!J14+'9-12'!J22+'9-12'!J30)/6</f>
        <v>27.266666666666666</v>
      </c>
      <c r="K31" s="25">
        <f>('5-8'!K23+'5-8'!K31+'9-12'!K6+'9-12'!K14+'9-12'!K22+'9-12'!K30)/6</f>
        <v>0.45999999999999996</v>
      </c>
      <c r="L31" s="25">
        <f>('5-8'!L23+'5-8'!L31+'9-12'!L6+'9-12'!L14+'9-12'!L22+'9-12'!L30)/6</f>
        <v>71.68333333333332</v>
      </c>
      <c r="M31" s="25">
        <f>('5-8'!M23+'5-8'!M31+'9-12'!M6+'9-12'!M14+'9-12'!M22+'9-12'!M30)/6</f>
        <v>56.93333333333334</v>
      </c>
      <c r="N31" s="25">
        <f>('5-8'!N23+'5-8'!N31+'9-12'!N6+'9-12'!N14+'9-12'!N22+'9-12'!N30)/6</f>
        <v>9.646666666666667</v>
      </c>
      <c r="O31" s="25">
        <f>('5-8'!O23+'5-8'!O31+'9-12'!O6+'9-12'!O14+'9-12'!O22+'9-12'!O30)/6</f>
        <v>1.0683333333333334</v>
      </c>
    </row>
    <row r="32" spans="1:15" ht="12">
      <c r="A32" s="15"/>
      <c r="B32" s="15" t="s">
        <v>28</v>
      </c>
      <c r="C32" s="16"/>
      <c r="D32" s="25">
        <f>('5-8'!D15+'9-12'!D31)/2</f>
        <v>1.751</v>
      </c>
      <c r="E32" s="25">
        <f>('5-8'!E15+'9-12'!E31)/2</f>
        <v>4.515</v>
      </c>
      <c r="F32" s="25">
        <f>('5-8'!F15+'9-12'!F31)/2</f>
        <v>36.16499999999999</v>
      </c>
      <c r="G32" s="25">
        <f>('5-8'!G15+'9-12'!G31)/2</f>
        <v>192.2</v>
      </c>
      <c r="H32" s="25">
        <f>('5-8'!H15+'9-12'!H31)/2</f>
        <v>0.027</v>
      </c>
      <c r="I32" s="25">
        <f>('5-8'!I15+'9-12'!I31)/2</f>
        <v>0</v>
      </c>
      <c r="J32" s="25">
        <f>('5-8'!J15+'9-12'!J31)/2</f>
        <v>25.700000000000003</v>
      </c>
      <c r="K32" s="25">
        <f>('5-8'!K15+'9-12'!K31)/2</f>
        <v>0.345</v>
      </c>
      <c r="L32" s="25">
        <f>('5-8'!L15+'9-12'!L31)/2</f>
        <v>54.87499999999999</v>
      </c>
      <c r="M32" s="25">
        <f>('5-8'!M15+'9-12'!M31)/2</f>
        <v>42.7</v>
      </c>
      <c r="N32" s="25">
        <f>('5-8'!N15+'9-12'!N31)/2</f>
        <v>7.234999999999999</v>
      </c>
      <c r="O32" s="25">
        <f>('5-8'!O15+'9-12'!O31)/2</f>
        <v>0.885</v>
      </c>
    </row>
  </sheetData>
  <sheetProtection/>
  <mergeCells count="8">
    <mergeCell ref="B26:O26"/>
    <mergeCell ref="B27:O27"/>
    <mergeCell ref="B2:O2"/>
    <mergeCell ref="B3:O3"/>
    <mergeCell ref="B10:O10"/>
    <mergeCell ref="B11:O11"/>
    <mergeCell ref="B18:O18"/>
    <mergeCell ref="B19:O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2023-04-15T08:13:12Z</cp:lastPrinted>
  <dcterms:created xsi:type="dcterms:W3CDTF">2020-09-16T05:55:52Z</dcterms:created>
  <dcterms:modified xsi:type="dcterms:W3CDTF">2024-01-09T12:01:47Z</dcterms:modified>
  <cp:category/>
  <cp:version/>
  <cp:contentType/>
  <cp:contentStatus/>
</cp:coreProperties>
</file>